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600" yWindow="312" windowWidth="11100" windowHeight="5328"/>
  </bookViews>
  <sheets>
    <sheet name="Demand Functions" sheetId="5" r:id="rId1"/>
    <sheet name="Pricing-Linear" sheetId="2" r:id="rId2"/>
    <sheet name="Pricing-ConstElast" sheetId="3" r:id="rId3"/>
    <sheet name="SolverTableSheet" sheetId="4" state="veryHidden" r:id="rId4"/>
  </sheets>
  <definedNames>
    <definedName name="Price1" localSheetId="0">#REF!</definedName>
    <definedName name="Price1">'Pricing-Linear'!$B$10</definedName>
    <definedName name="Price2" localSheetId="0">#REF!</definedName>
    <definedName name="Price2">'Pricing-ConstElast'!$B$10</definedName>
    <definedName name="_xlnm.Print_Area" localSheetId="0">'Demand Functions'!$A$1:$M$28</definedName>
    <definedName name="_xlnm.Print_Area" localSheetId="2">'Pricing-ConstElast'!$A$1:$K$13</definedName>
    <definedName name="Profit1" localSheetId="0">#REF!</definedName>
    <definedName name="Profit1">'Pricing-Linear'!$B$12</definedName>
    <definedName name="Profit2" localSheetId="0">#REF!</definedName>
    <definedName name="Profit2">'Pricing-ConstElast'!$B$12</definedName>
    <definedName name="solver_adj" localSheetId="2" hidden="1">'Pricing-ConstElast'!$B$10</definedName>
    <definedName name="solver_adj" localSheetId="1" hidden="1">'Pricing-Linear'!$B$10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bd" localSheetId="2" hidden="1">2</definedName>
    <definedName name="solver_ibd" localSheetId="1" hidden="1">2</definedName>
    <definedName name="solver_itr" localSheetId="2" hidden="1">100</definedName>
    <definedName name="solver_itr" localSheetId="1" hidden="1">100</definedName>
    <definedName name="solver_lhs1" localSheetId="2" hidden="1">'Pricing-ConstElast'!$B$10</definedName>
    <definedName name="solver_lhs1" localSheetId="1" hidden="1">'Pricing-Linear'!$B$10</definedName>
    <definedName name="solver_lin" localSheetId="2" hidden="1">2</definedName>
    <definedName name="solver_lin" localSheetId="1" hidden="1">2</definedName>
    <definedName name="solver_lva" localSheetId="2" hidden="1">2</definedName>
    <definedName name="solver_lva" localSheetId="1" hidden="1">2</definedName>
    <definedName name="solver_mip" localSheetId="2" hidden="1">5000</definedName>
    <definedName name="solver_mip" localSheetId="1" hidden="1">5000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neg" localSheetId="2" hidden="1">2</definedName>
    <definedName name="solver_neg" localSheetId="1" hidden="1">2</definedName>
    <definedName name="solver_nod" localSheetId="2" hidden="1">5000</definedName>
    <definedName name="solver_nod" localSheetId="1" hidden="1">5000</definedName>
    <definedName name="solver_num" localSheetId="2" hidden="1">1</definedName>
    <definedName name="solver_num" localSheetId="1" hidden="1">1</definedName>
    <definedName name="solver_nwt" localSheetId="2" hidden="1">1</definedName>
    <definedName name="solver_nwt" localSheetId="1" hidden="1">1</definedName>
    <definedName name="solver_ofx" localSheetId="2" hidden="1">2</definedName>
    <definedName name="solver_ofx" localSheetId="1" hidden="1">2</definedName>
    <definedName name="solver_opt" localSheetId="2" hidden="1">'Pricing-ConstElast'!$B$12</definedName>
    <definedName name="solver_opt" localSheetId="1" hidden="1">'Pricing-Linear'!$B$12</definedName>
    <definedName name="solver_piv" localSheetId="2" hidden="1">0.000001</definedName>
    <definedName name="solver_piv" localSheetId="1" hidden="1">0.000001</definedName>
    <definedName name="solver_pre" localSheetId="2" hidden="1">0.000001</definedName>
    <definedName name="solver_pre" localSheetId="1" hidden="1">0.000001</definedName>
    <definedName name="solver_pro" localSheetId="2" hidden="1">2</definedName>
    <definedName name="solver_pro" localSheetId="1" hidden="1">2</definedName>
    <definedName name="solver_rbv" localSheetId="2" hidden="1">1</definedName>
    <definedName name="solver_rbv" localSheetId="1" hidden="1">1</definedName>
    <definedName name="solver_red" localSheetId="2" hidden="1">0.000001</definedName>
    <definedName name="solver_red" localSheetId="1" hidden="1">0.000001</definedName>
    <definedName name="solver_rel1" localSheetId="2" hidden="1">3</definedName>
    <definedName name="solver_rel1" localSheetId="1" hidden="1">3</definedName>
    <definedName name="solver_reo" localSheetId="2" hidden="1">2</definedName>
    <definedName name="solver_reo" localSheetId="1" hidden="1">2</definedName>
    <definedName name="solver_rep" localSheetId="2" hidden="1">2</definedName>
    <definedName name="solver_rep" localSheetId="1" hidden="1">2</definedName>
    <definedName name="solver_rhs1" localSheetId="2" hidden="1">UnitCost2</definedName>
    <definedName name="solver_rhs1" localSheetId="1" hidden="1">UnitCost1</definedName>
    <definedName name="solver_rlx" localSheetId="2" hidden="1">2</definedName>
    <definedName name="solver_rlx" localSheetId="1" hidden="1">2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std" localSheetId="2" hidden="1">1</definedName>
    <definedName name="solver_std" localSheetId="1" hidden="1">1</definedName>
    <definedName name="solver_tim" localSheetId="2" hidden="1">100</definedName>
    <definedName name="solver_tim" localSheetId="1" hidden="1">100</definedName>
    <definedName name="solver_tol" localSheetId="2" hidden="1">0.0005</definedName>
    <definedName name="solver_tol" localSheetId="1" hidden="1">0.0005</definedName>
    <definedName name="solver_typ" localSheetId="2" hidden="1">1</definedName>
    <definedName name="solver_typ" localSheetId="1" hidden="1">1</definedName>
    <definedName name="solver_val" localSheetId="2" hidden="1">0</definedName>
    <definedName name="solver_val" localSheetId="1" hidden="1">0</definedName>
    <definedName name="solver_ver" localSheetId="2" hidden="1">2</definedName>
    <definedName name="solver_ver" localSheetId="1" hidden="1">2</definedName>
    <definedName name="UnitCost1" localSheetId="0">#REF!</definedName>
    <definedName name="UnitCost1">'Pricing-Linear'!$B$3</definedName>
    <definedName name="UnitCost2" localSheetId="0">#REF!</definedName>
    <definedName name="UnitCost2">'Pricing-ConstElast'!$B$3</definedName>
  </definedNames>
  <calcPr calcId="152511" calcMode="autoNoTable"/>
</workbook>
</file>

<file path=xl/calcChain.xml><?xml version="1.0" encoding="utf-8"?>
<calcChain xmlns="http://schemas.openxmlformats.org/spreadsheetml/2006/main">
  <c r="E10" i="5" l="1"/>
  <c r="G10" i="5" s="1"/>
  <c r="D10" i="5"/>
  <c r="F10" i="5" s="1"/>
  <c r="E9" i="5"/>
  <c r="G9" i="5" s="1"/>
  <c r="D9" i="5"/>
  <c r="F9" i="5" s="1"/>
  <c r="E8" i="5"/>
  <c r="G8" i="5" s="1"/>
  <c r="D8" i="5"/>
  <c r="F8" i="5" s="1"/>
  <c r="E7" i="5"/>
  <c r="G7" i="5" s="1"/>
  <c r="D7" i="5"/>
  <c r="F7" i="5" s="1"/>
  <c r="E6" i="5"/>
  <c r="G6" i="5" s="1"/>
  <c r="G11" i="5" s="1"/>
  <c r="D6" i="5"/>
  <c r="F6" i="5" s="1"/>
  <c r="F11" i="5" s="1"/>
  <c r="B11" i="3" l="1"/>
  <c r="B12" i="3" s="1"/>
  <c r="B11" i="2"/>
  <c r="B12" i="2" s="1"/>
</calcChain>
</file>

<file path=xl/comments1.xml><?xml version="1.0" encoding="utf-8"?>
<comments xmlns="http://schemas.openxmlformats.org/spreadsheetml/2006/main">
  <authors>
    <author>Chris Albright</author>
  </authors>
  <commentList>
    <comment ref="A5" authorId="0" shapeId="0">
      <text>
        <r>
          <rPr>
            <b/>
            <sz val="8"/>
            <color indexed="81"/>
            <rFont val="Tahoma"/>
            <family val="2"/>
          </rPr>
          <t>Note that with these parameters, the demand function makes sense only for price &lt;=110.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Chris Albright</author>
  </authors>
  <commentList>
    <comment ref="C7" authorId="0" shapeId="0">
      <text>
        <r>
          <rPr>
            <b/>
            <sz val="8"/>
            <color indexed="81"/>
            <rFont val="Tahoma"/>
            <family val="2"/>
          </rPr>
          <t>Can be interpreted as the percentage decrease in demand when price increases by 1%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<sst xmlns="http://schemas.openxmlformats.org/spreadsheetml/2006/main" count="48" uniqueCount="38">
  <si>
    <t>Unit cost</t>
  </si>
  <si>
    <t>Two points on the demand curve (as estimated by Madison)</t>
  </si>
  <si>
    <t>Price</t>
  </si>
  <si>
    <t>Demand</t>
  </si>
  <si>
    <t>Intercept</t>
  </si>
  <si>
    <t>Slope</t>
  </si>
  <si>
    <t>Constant</t>
  </si>
  <si>
    <t>Elasticity</t>
  </si>
  <si>
    <t>Pricing model</t>
  </si>
  <si>
    <t>Madison pricing model with linear demand function</t>
  </si>
  <si>
    <t>Madison pricing model with constant elasticity demand function</t>
  </si>
  <si>
    <t>Madison pricing model - finding demand functions</t>
  </si>
  <si>
    <t>Parameters of linear demand function (from first sheet)</t>
  </si>
  <si>
    <t>Profit</t>
  </si>
  <si>
    <t>Parameters of constant elasticity demand function (from first sheet)</t>
  </si>
  <si>
    <t>$C$7</t>
  </si>
  <si>
    <t>$B$10:$B$12</t>
  </si>
  <si>
    <t>$A$33</t>
  </si>
  <si>
    <t>Range names used:</t>
  </si>
  <si>
    <t>Price1</t>
  </si>
  <si>
    <t>='Pricing-Linear'!$B$10</t>
  </si>
  <si>
    <t>Price2</t>
  </si>
  <si>
    <t>='Pricing-ConstElast'!$B$10</t>
  </si>
  <si>
    <t>Profit1</t>
  </si>
  <si>
    <t>='Pricing-Linear'!$B$12</t>
  </si>
  <si>
    <t>Profit2</t>
  </si>
  <si>
    <t>='Pricing-ConstElast'!$B$12</t>
  </si>
  <si>
    <t>UnitCost1</t>
  </si>
  <si>
    <t>='Pricing-Linear'!$B$3</t>
  </si>
  <si>
    <t>UnitCost2</t>
  </si>
  <si>
    <t>='Pricing-ConstElast'!$B$3</t>
  </si>
  <si>
    <t>Predictions</t>
  </si>
  <si>
    <t>Abs % errors</t>
  </si>
  <si>
    <t>Linear</t>
  </si>
  <si>
    <t>Const Elast</t>
  </si>
  <si>
    <t>MAPEs</t>
  </si>
  <si>
    <t xml:space="preserve">  &lt;---</t>
  </si>
  <si>
    <t>The constant elasticity's MAPE is considerably smaller.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</si>
</sst>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\-&quot;$&quot;#,##0"/>
    <numFmt numFmtId="165" formatCode="0.0000"/>
    <numFmt numFmtId="166" formatCode="&quot;$&quot;#,##0.00;\-&quot;$&quot;#,##0.00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4" fillId="2" borderId="0" xfId="0" applyNumberFormat="1" applyFont="1" applyFill="1" applyBorder="1"/>
    <xf numFmtId="0" fontId="4" fillId="2" borderId="0" xfId="0" applyFont="1" applyFill="1" applyBorder="1"/>
    <xf numFmtId="0" fontId="4" fillId="0" borderId="0" xfId="0" applyNumberFormat="1" applyFont="1"/>
    <xf numFmtId="0" fontId="4" fillId="0" borderId="0" xfId="0" applyNumberFormat="1" applyFont="1" applyAlignment="1">
      <alignment horizontal="left"/>
    </xf>
    <xf numFmtId="0" fontId="4" fillId="0" borderId="0" xfId="0" quotePrefix="1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164" fontId="4" fillId="3" borderId="0" xfId="0" applyNumberFormat="1" applyFont="1" applyFill="1" applyBorder="1"/>
    <xf numFmtId="4" fontId="4" fillId="0" borderId="0" xfId="0" applyNumberFormat="1" applyFont="1"/>
    <xf numFmtId="164" fontId="4" fillId="4" borderId="0" xfId="0" applyNumberFormat="1" applyFont="1" applyFill="1" applyBorder="1"/>
    <xf numFmtId="165" fontId="4" fillId="2" borderId="0" xfId="0" applyNumberFormat="1" applyFont="1" applyFill="1" applyBorder="1"/>
    <xf numFmtId="166" fontId="4" fillId="3" borderId="0" xfId="0" applyNumberFormat="1" applyFont="1" applyFill="1" applyBorder="1"/>
    <xf numFmtId="49" fontId="4" fillId="0" borderId="0" xfId="0" applyNumberFormat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quotePrefix="1" applyFont="1" applyAlignment="1">
      <alignment horizontal="left"/>
    </xf>
    <xf numFmtId="0" fontId="4" fillId="0" borderId="0" xfId="1" applyFont="1" applyAlignment="1">
      <alignment horizontal="right"/>
    </xf>
    <xf numFmtId="164" fontId="4" fillId="2" borderId="0" xfId="1" applyNumberFormat="1" applyFont="1" applyFill="1" applyBorder="1"/>
    <xf numFmtId="0" fontId="4" fillId="2" borderId="0" xfId="1" applyFont="1" applyFill="1" applyBorder="1" applyAlignment="1">
      <alignment horizontal="right"/>
    </xf>
    <xf numFmtId="2" fontId="4" fillId="0" borderId="0" xfId="1" applyNumberFormat="1" applyFont="1"/>
    <xf numFmtId="4" fontId="4" fillId="0" borderId="0" xfId="1" applyNumberFormat="1" applyFont="1"/>
    <xf numFmtId="10" fontId="4" fillId="0" borderId="0" xfId="2" applyNumberFormat="1" applyFont="1"/>
    <xf numFmtId="0" fontId="4" fillId="2" borderId="0" xfId="1" applyFont="1" applyFill="1" applyBorder="1"/>
    <xf numFmtId="10" fontId="4" fillId="0" borderId="0" xfId="1" applyNumberFormat="1" applyFont="1"/>
  </cellXfs>
  <cellStyles count="3">
    <cellStyle name="Normal" xfId="0" builtinId="0" customBuiltin="1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versus Price</a:t>
            </a:r>
          </a:p>
          <a:p>
            <a:pPr>
              <a:defRPr/>
            </a:pPr>
            <a:r>
              <a:rPr lang="en-US"/>
              <a:t>Linear Fit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9563385826771652"/>
                  <c:y val="-0.153191528142315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'Demand Functions'!$B$6:$B$10</c:f>
              <c:numCache>
                <c:formatCode>"$"#,##0;\-"$"#,##0</c:formatCode>
                <c:ptCount val="5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</c:numCache>
            </c:numRef>
          </c:xVal>
          <c:yVal>
            <c:numRef>
              <c:f>'Demand Functions'!$C$6:$C$10</c:f>
              <c:numCache>
                <c:formatCode>General</c:formatCode>
                <c:ptCount val="5"/>
                <c:pt idx="0">
                  <c:v>460</c:v>
                </c:pt>
                <c:pt idx="1">
                  <c:v>400</c:v>
                </c:pt>
                <c:pt idx="2">
                  <c:v>355</c:v>
                </c:pt>
                <c:pt idx="3">
                  <c:v>300</c:v>
                </c:pt>
                <c:pt idx="4">
                  <c:v>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891240"/>
        <c:axId val="525898296"/>
      </c:scatterChart>
      <c:valAx>
        <c:axId val="525891240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;\-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898296"/>
        <c:crosses val="autoZero"/>
        <c:crossBetween val="midCat"/>
      </c:valAx>
      <c:valAx>
        <c:axId val="525898296"/>
        <c:scaling>
          <c:orientation val="minMax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89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versus Price</a:t>
            </a:r>
          </a:p>
          <a:p>
            <a:pPr>
              <a:defRPr/>
            </a:pPr>
            <a:r>
              <a:rPr lang="en-US"/>
              <a:t>Power Fit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40360608048993873"/>
                  <c:y val="-8.641951006124234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1,682,582.6x</a:t>
                    </a:r>
                    <a:r>
                      <a:rPr lang="en-US" baseline="30000"/>
                      <a:t>-1.9645</a:t>
                    </a:r>
                    <a:endParaRPr lang="en-US"/>
                  </a:p>
                </c:rich>
              </c:tx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'Demand Functions'!$B$6:$B$10</c:f>
              <c:numCache>
                <c:formatCode>"$"#,##0;\-"$"#,##0</c:formatCode>
                <c:ptCount val="5"/>
                <c:pt idx="0">
                  <c:v>65</c:v>
                </c:pt>
                <c:pt idx="1">
                  <c:v>70</c:v>
                </c:pt>
                <c:pt idx="2">
                  <c:v>75</c:v>
                </c:pt>
                <c:pt idx="3">
                  <c:v>80</c:v>
                </c:pt>
                <c:pt idx="4">
                  <c:v>85</c:v>
                </c:pt>
              </c:numCache>
            </c:numRef>
          </c:xVal>
          <c:yVal>
            <c:numRef>
              <c:f>'Demand Functions'!$C$6:$C$10</c:f>
              <c:numCache>
                <c:formatCode>General</c:formatCode>
                <c:ptCount val="5"/>
                <c:pt idx="0">
                  <c:v>460</c:v>
                </c:pt>
                <c:pt idx="1">
                  <c:v>400</c:v>
                </c:pt>
                <c:pt idx="2">
                  <c:v>355</c:v>
                </c:pt>
                <c:pt idx="3">
                  <c:v>300</c:v>
                </c:pt>
                <c:pt idx="4">
                  <c:v>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890456"/>
        <c:axId val="525891632"/>
      </c:scatterChart>
      <c:valAx>
        <c:axId val="525890456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;\-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891632"/>
        <c:crosses val="autoZero"/>
        <c:crossBetween val="midCat"/>
      </c:valAx>
      <c:valAx>
        <c:axId val="525891632"/>
        <c:scaling>
          <c:orientation val="minMax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890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12</xdr:row>
      <xdr:rowOff>7620</xdr:rowOff>
    </xdr:from>
    <xdr:to>
      <xdr:col>7</xdr:col>
      <xdr:colOff>228600</xdr:colOff>
      <xdr:row>27</xdr:row>
      <xdr:rowOff>7620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</xdr:colOff>
      <xdr:row>12</xdr:row>
      <xdr:rowOff>7620</xdr:rowOff>
    </xdr:from>
    <xdr:to>
      <xdr:col>15</xdr:col>
      <xdr:colOff>91440</xdr:colOff>
      <xdr:row>27</xdr:row>
      <xdr:rowOff>7620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3"/>
  <sheetViews>
    <sheetView tabSelected="1" workbookViewId="0"/>
  </sheetViews>
  <sheetFormatPr defaultColWidth="9.109375" defaultRowHeight="14.4" x14ac:dyDescent="0.3"/>
  <cols>
    <col min="1" max="4" width="9.109375" style="18"/>
    <col min="5" max="5" width="11.5546875" style="18" customWidth="1"/>
    <col min="6" max="6" width="9.109375" style="18"/>
    <col min="7" max="7" width="11" style="18" customWidth="1"/>
    <col min="8" max="8" width="9.109375" style="18"/>
    <col min="9" max="9" width="11" style="18" customWidth="1"/>
    <col min="10" max="16384" width="9.109375" style="18"/>
  </cols>
  <sheetData>
    <row r="1" spans="1:15" x14ac:dyDescent="0.3">
      <c r="A1" s="17" t="s">
        <v>11</v>
      </c>
      <c r="N1" s="17"/>
    </row>
    <row r="2" spans="1:15" x14ac:dyDescent="0.3">
      <c r="N2" s="19"/>
      <c r="O2" s="20"/>
    </row>
    <row r="3" spans="1:15" x14ac:dyDescent="0.3">
      <c r="A3" s="18" t="s">
        <v>1</v>
      </c>
      <c r="N3" s="19"/>
      <c r="O3" s="20"/>
    </row>
    <row r="4" spans="1:15" x14ac:dyDescent="0.3">
      <c r="D4" s="18" t="s">
        <v>31</v>
      </c>
      <c r="F4" s="18" t="s">
        <v>32</v>
      </c>
      <c r="N4" s="19"/>
      <c r="O4" s="20"/>
    </row>
    <row r="5" spans="1:15" x14ac:dyDescent="0.3">
      <c r="B5" s="21" t="s">
        <v>2</v>
      </c>
      <c r="C5" s="21" t="s">
        <v>3</v>
      </c>
      <c r="D5" s="21" t="s">
        <v>33</v>
      </c>
      <c r="E5" s="21" t="s">
        <v>34</v>
      </c>
      <c r="F5" s="21" t="s">
        <v>33</v>
      </c>
      <c r="G5" s="21" t="s">
        <v>34</v>
      </c>
      <c r="N5" s="19"/>
      <c r="O5" s="20"/>
    </row>
    <row r="6" spans="1:15" x14ac:dyDescent="0.3">
      <c r="B6" s="22">
        <v>65</v>
      </c>
      <c r="C6" s="23">
        <v>460</v>
      </c>
      <c r="D6" s="24">
        <f>1063-9.4*B6</f>
        <v>452</v>
      </c>
      <c r="E6" s="25">
        <f>1682582.7*B6^-1.9645</f>
        <v>461.85763794933553</v>
      </c>
      <c r="F6" s="26">
        <f>ABS(D6-C6)/C6</f>
        <v>1.7391304347826087E-2</v>
      </c>
      <c r="G6" s="26">
        <f>ABS(E6-C6)/C6</f>
        <v>4.0383433681207091E-3</v>
      </c>
      <c r="N6" s="19"/>
      <c r="O6" s="20"/>
    </row>
    <row r="7" spans="1:15" x14ac:dyDescent="0.3">
      <c r="B7" s="22">
        <v>70</v>
      </c>
      <c r="C7" s="27">
        <v>400</v>
      </c>
      <c r="D7" s="24">
        <f>1063-9.4*B7</f>
        <v>405</v>
      </c>
      <c r="E7" s="25">
        <f>1682582.7*B7^-1.9645</f>
        <v>399.28345944549955</v>
      </c>
      <c r="F7" s="26">
        <f>ABS(D7-C7)/C7</f>
        <v>1.2500000000000001E-2</v>
      </c>
      <c r="G7" s="26">
        <f>ABS(E7-C7)/C7</f>
        <v>1.7913513862511366E-3</v>
      </c>
      <c r="N7" s="19"/>
      <c r="O7" s="20"/>
    </row>
    <row r="8" spans="1:15" x14ac:dyDescent="0.3">
      <c r="B8" s="22">
        <v>75</v>
      </c>
      <c r="C8" s="27">
        <v>355</v>
      </c>
      <c r="D8" s="24">
        <f>1063-9.4*B8</f>
        <v>358</v>
      </c>
      <c r="E8" s="25">
        <f>1682582.7*B8^-1.9645</f>
        <v>348.67319981384799</v>
      </c>
      <c r="F8" s="26">
        <f>ABS(D8-C8)/C8</f>
        <v>8.4507042253521118E-3</v>
      </c>
      <c r="G8" s="26">
        <f>ABS(E8-C8)/C8</f>
        <v>1.7821972355357783E-2</v>
      </c>
      <c r="N8" s="19"/>
      <c r="O8" s="20"/>
    </row>
    <row r="9" spans="1:15" x14ac:dyDescent="0.3">
      <c r="B9" s="22">
        <v>80</v>
      </c>
      <c r="C9" s="27">
        <v>300</v>
      </c>
      <c r="D9" s="24">
        <f>1063-9.4*B9</f>
        <v>311</v>
      </c>
      <c r="E9" s="25">
        <f>1682582.7*B9^-1.9645</f>
        <v>307.15397482694272</v>
      </c>
      <c r="F9" s="26">
        <f>ABS(D9-C9)/C9</f>
        <v>3.6666666666666667E-2</v>
      </c>
      <c r="G9" s="26">
        <f>ABS(E9-C9)/C9</f>
        <v>2.3846582756475717E-2</v>
      </c>
      <c r="N9" s="19"/>
      <c r="O9" s="20"/>
    </row>
    <row r="10" spans="1:15" x14ac:dyDescent="0.3">
      <c r="B10" s="22">
        <v>85</v>
      </c>
      <c r="C10" s="27">
        <v>275</v>
      </c>
      <c r="D10" s="24">
        <f>1063-9.4*B10</f>
        <v>264</v>
      </c>
      <c r="E10" s="25">
        <f>1682582.7*B10^-1.9645</f>
        <v>272.66722591454823</v>
      </c>
      <c r="F10" s="26">
        <f>ABS(D10-C10)/C10</f>
        <v>0.04</v>
      </c>
      <c r="G10" s="26">
        <f>ABS(E10-C10)/C10</f>
        <v>8.4828148561882696E-3</v>
      </c>
      <c r="N10" s="19"/>
      <c r="O10" s="20"/>
    </row>
    <row r="11" spans="1:15" x14ac:dyDescent="0.3">
      <c r="E11" s="18" t="s">
        <v>35</v>
      </c>
      <c r="F11" s="28">
        <f>AVERAGE(F6:F10)</f>
        <v>2.3001735047968975E-2</v>
      </c>
      <c r="G11" s="28">
        <f>AVERAGE(G6:G10)</f>
        <v>1.1196212944478725E-2</v>
      </c>
      <c r="H11" s="18" t="s">
        <v>36</v>
      </c>
      <c r="I11" s="18" t="s">
        <v>37</v>
      </c>
      <c r="N11" s="19"/>
      <c r="O11" s="20"/>
    </row>
    <row r="12" spans="1:15" x14ac:dyDescent="0.3">
      <c r="N12" s="19"/>
      <c r="O12" s="20"/>
    </row>
    <row r="13" spans="1:15" x14ac:dyDescent="0.3">
      <c r="N13" s="19"/>
      <c r="O13" s="20"/>
    </row>
    <row r="14" spans="1:15" x14ac:dyDescent="0.3">
      <c r="N14" s="19"/>
      <c r="O14" s="20"/>
    </row>
    <row r="15" spans="1:15" x14ac:dyDescent="0.3">
      <c r="N15" s="19"/>
      <c r="O15" s="20"/>
    </row>
    <row r="16" spans="1:15" x14ac:dyDescent="0.3">
      <c r="N16" s="19"/>
      <c r="O16" s="20"/>
    </row>
    <row r="17" spans="14:15" x14ac:dyDescent="0.3">
      <c r="N17" s="19"/>
      <c r="O17" s="20"/>
    </row>
    <row r="18" spans="14:15" x14ac:dyDescent="0.3">
      <c r="N18" s="19"/>
      <c r="O18" s="20"/>
    </row>
    <row r="19" spans="14:15" x14ac:dyDescent="0.3">
      <c r="N19" s="19"/>
      <c r="O19" s="20"/>
    </row>
    <row r="20" spans="14:15" x14ac:dyDescent="0.3">
      <c r="N20" s="19"/>
      <c r="O20" s="20"/>
    </row>
    <row r="21" spans="14:15" x14ac:dyDescent="0.3">
      <c r="N21" s="19"/>
      <c r="O21" s="20"/>
    </row>
    <row r="22" spans="14:15" x14ac:dyDescent="0.3">
      <c r="N22" s="19"/>
      <c r="O22" s="20"/>
    </row>
    <row r="23" spans="14:15" x14ac:dyDescent="0.3">
      <c r="N23" s="19"/>
      <c r="O23" s="20"/>
    </row>
  </sheetData>
  <printOptions headings="1" gridLines="1"/>
  <pageMargins left="0.75" right="0.75" top="1" bottom="1" header="0.5" footer="0.5"/>
  <pageSetup scale="71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12"/>
  <sheetViews>
    <sheetView workbookViewId="0">
      <selection activeCell="A2" sqref="A2"/>
    </sheetView>
  </sheetViews>
  <sheetFormatPr defaultColWidth="9.109375" defaultRowHeight="14.4" x14ac:dyDescent="0.3"/>
  <cols>
    <col min="1" max="1" width="11.44140625" style="2" customWidth="1"/>
    <col min="2" max="16384" width="9.109375" style="2"/>
  </cols>
  <sheetData>
    <row r="1" spans="1:8" x14ac:dyDescent="0.3">
      <c r="A1" s="1" t="s">
        <v>9</v>
      </c>
      <c r="G1" s="1" t="s">
        <v>18</v>
      </c>
    </row>
    <row r="2" spans="1:8" x14ac:dyDescent="0.3">
      <c r="G2" s="6" t="s">
        <v>19</v>
      </c>
      <c r="H2" s="6" t="s">
        <v>20</v>
      </c>
    </row>
    <row r="3" spans="1:8" x14ac:dyDescent="0.3">
      <c r="A3" s="2" t="s">
        <v>0</v>
      </c>
      <c r="B3" s="4">
        <v>50</v>
      </c>
      <c r="G3" s="6" t="s">
        <v>23</v>
      </c>
      <c r="H3" s="6" t="s">
        <v>24</v>
      </c>
    </row>
    <row r="4" spans="1:8" x14ac:dyDescent="0.3">
      <c r="G4" s="6" t="s">
        <v>27</v>
      </c>
      <c r="H4" s="6" t="s">
        <v>28</v>
      </c>
    </row>
    <row r="5" spans="1:8" x14ac:dyDescent="0.3">
      <c r="A5" s="2" t="s">
        <v>12</v>
      </c>
    </row>
    <row r="6" spans="1:8" x14ac:dyDescent="0.3">
      <c r="B6" s="3" t="s">
        <v>4</v>
      </c>
      <c r="C6" s="3" t="s">
        <v>5</v>
      </c>
      <c r="G6" s="1"/>
    </row>
    <row r="7" spans="1:8" x14ac:dyDescent="0.3">
      <c r="B7" s="5">
        <v>1063</v>
      </c>
      <c r="C7" s="5">
        <v>-9.4</v>
      </c>
      <c r="G7" s="7"/>
      <c r="H7" s="8"/>
    </row>
    <row r="8" spans="1:8" x14ac:dyDescent="0.3">
      <c r="G8" s="9"/>
      <c r="H8" s="10"/>
    </row>
    <row r="9" spans="1:8" x14ac:dyDescent="0.3">
      <c r="A9" s="1" t="s">
        <v>8</v>
      </c>
    </row>
    <row r="10" spans="1:8" x14ac:dyDescent="0.3">
      <c r="A10" s="2" t="s">
        <v>2</v>
      </c>
      <c r="B10" s="11">
        <v>81.542552866982305</v>
      </c>
    </row>
    <row r="11" spans="1:8" x14ac:dyDescent="0.3">
      <c r="A11" s="2" t="s">
        <v>3</v>
      </c>
      <c r="B11" s="12">
        <f>B7+C7*Price1</f>
        <v>296.50000305036633</v>
      </c>
    </row>
    <row r="12" spans="1:8" x14ac:dyDescent="0.3">
      <c r="A12" s="2" t="s">
        <v>13</v>
      </c>
      <c r="B12" s="13">
        <f>(Price1-B3)*B11</f>
        <v>9352.3670212765956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I12"/>
  <sheetViews>
    <sheetView workbookViewId="0">
      <selection activeCell="A2" sqref="A2"/>
    </sheetView>
  </sheetViews>
  <sheetFormatPr defaultColWidth="9.109375" defaultRowHeight="14.4" x14ac:dyDescent="0.3"/>
  <cols>
    <col min="1" max="1" width="11.5546875" style="2" customWidth="1"/>
    <col min="2" max="16384" width="9.109375" style="2"/>
  </cols>
  <sheetData>
    <row r="1" spans="1:9" x14ac:dyDescent="0.3">
      <c r="A1" s="1" t="s">
        <v>10</v>
      </c>
      <c r="H1" s="1" t="s">
        <v>18</v>
      </c>
    </row>
    <row r="2" spans="1:9" x14ac:dyDescent="0.3">
      <c r="H2" s="6" t="s">
        <v>21</v>
      </c>
      <c r="I2" s="6" t="s">
        <v>22</v>
      </c>
    </row>
    <row r="3" spans="1:9" x14ac:dyDescent="0.3">
      <c r="A3" s="2" t="s">
        <v>0</v>
      </c>
      <c r="B3" s="4">
        <v>50</v>
      </c>
      <c r="H3" s="6" t="s">
        <v>25</v>
      </c>
      <c r="I3" s="6" t="s">
        <v>26</v>
      </c>
    </row>
    <row r="4" spans="1:9" x14ac:dyDescent="0.3">
      <c r="H4" s="6" t="s">
        <v>29</v>
      </c>
      <c r="I4" s="6" t="s">
        <v>30</v>
      </c>
    </row>
    <row r="5" spans="1:9" x14ac:dyDescent="0.3">
      <c r="A5" s="2" t="s">
        <v>14</v>
      </c>
    </row>
    <row r="6" spans="1:9" x14ac:dyDescent="0.3">
      <c r="B6" s="3" t="s">
        <v>6</v>
      </c>
      <c r="C6" s="3" t="s">
        <v>7</v>
      </c>
      <c r="H6" s="1"/>
    </row>
    <row r="7" spans="1:9" x14ac:dyDescent="0.3">
      <c r="B7" s="5">
        <v>1682582.7</v>
      </c>
      <c r="C7" s="14">
        <v>-1.9644999999999999</v>
      </c>
      <c r="H7" s="9"/>
      <c r="I7" s="10"/>
    </row>
    <row r="8" spans="1:9" x14ac:dyDescent="0.3">
      <c r="H8" s="9"/>
      <c r="I8" s="10"/>
    </row>
    <row r="9" spans="1:9" x14ac:dyDescent="0.3">
      <c r="A9" s="1" t="s">
        <v>8</v>
      </c>
    </row>
    <row r="10" spans="1:9" x14ac:dyDescent="0.3">
      <c r="A10" s="2" t="s">
        <v>2</v>
      </c>
      <c r="B10" s="15">
        <v>101.8403319385047</v>
      </c>
    </row>
    <row r="11" spans="1:9" x14ac:dyDescent="0.3">
      <c r="A11" s="2" t="s">
        <v>3</v>
      </c>
      <c r="B11" s="2">
        <f>B7*Price2^C7</f>
        <v>191.16921640945364</v>
      </c>
    </row>
    <row r="12" spans="1:9" x14ac:dyDescent="0.3">
      <c r="A12" s="2" t="s">
        <v>13</v>
      </c>
      <c r="B12" s="13">
        <f>(Price2-UnitCost2)*B11</f>
        <v>9910.2756350899162</v>
      </c>
    </row>
  </sheetData>
  <phoneticPr fontId="0" type="noConversion"/>
  <printOptions headings="1" gridLines="1"/>
  <pageMargins left="0.75" right="0.75" top="1" bottom="1" header="0.5" footer="0.5"/>
  <pageSetup scale="84" orientation="portrait" horizontalDpi="1200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3"/>
  <sheetViews>
    <sheetView workbookViewId="0"/>
  </sheetViews>
  <sheetFormatPr defaultColWidth="9.109375" defaultRowHeight="14.4" x14ac:dyDescent="0.3"/>
  <cols>
    <col min="1" max="16384" width="9.109375" style="2"/>
  </cols>
  <sheetData>
    <row r="1" spans="1:2" x14ac:dyDescent="0.3">
      <c r="A1" s="2">
        <v>1</v>
      </c>
    </row>
    <row r="2" spans="1:2" x14ac:dyDescent="0.3">
      <c r="A2" s="2" t="s">
        <v>15</v>
      </c>
    </row>
    <row r="3" spans="1:2" x14ac:dyDescent="0.3">
      <c r="A3" s="2">
        <v>1</v>
      </c>
    </row>
    <row r="4" spans="1:2" x14ac:dyDescent="0.3">
      <c r="A4" s="2">
        <v>-2.4</v>
      </c>
    </row>
    <row r="5" spans="1:2" x14ac:dyDescent="0.3">
      <c r="A5" s="2">
        <v>-1.8</v>
      </c>
    </row>
    <row r="6" spans="1:2" x14ac:dyDescent="0.3">
      <c r="A6" s="2">
        <v>0.1</v>
      </c>
    </row>
    <row r="7" spans="1:2" x14ac:dyDescent="0.3">
      <c r="A7" s="16"/>
      <c r="B7" s="16"/>
    </row>
    <row r="8" spans="1:2" x14ac:dyDescent="0.3">
      <c r="A8" s="2" t="s">
        <v>16</v>
      </c>
    </row>
    <row r="9" spans="1:2" x14ac:dyDescent="0.3">
      <c r="A9" s="2" t="s">
        <v>17</v>
      </c>
    </row>
    <row r="13" spans="1:2" x14ac:dyDescent="0.3">
      <c r="B13" s="16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Demand Functions</vt:lpstr>
      <vt:lpstr>Pricing-Linear</vt:lpstr>
      <vt:lpstr>Pricing-ConstElast</vt:lpstr>
      <vt:lpstr>Price1</vt:lpstr>
      <vt:lpstr>Price2</vt:lpstr>
      <vt:lpstr>'Demand Functions'!Print_Area</vt:lpstr>
      <vt:lpstr>'Pricing-ConstElast'!Print_Area</vt:lpstr>
      <vt:lpstr>Profit1</vt:lpstr>
      <vt:lpstr>Profit2</vt:lpstr>
      <vt:lpstr>UnitCost1</vt:lpstr>
      <vt:lpstr>UnitCost2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2003-06-27T15:03:23Z</cp:lastPrinted>
  <dcterms:created xsi:type="dcterms:W3CDTF">1999-07-21T18:07:08Z</dcterms:created>
  <dcterms:modified xsi:type="dcterms:W3CDTF">2014-03-10T20:21:33Z</dcterms:modified>
</cp:coreProperties>
</file>